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37" i="1" l="1"/>
  <c r="K38" i="1"/>
  <c r="J38" i="1"/>
  <c r="K36" i="1"/>
  <c r="J36" i="1"/>
  <c r="K28" i="1"/>
  <c r="J28" i="1"/>
  <c r="K24" i="1"/>
  <c r="J24" i="1"/>
  <c r="K22" i="1"/>
  <c r="J22" i="1"/>
  <c r="L38" i="1" l="1"/>
  <c r="L34" i="1"/>
  <c r="L35" i="1"/>
  <c r="L36" i="1"/>
  <c r="L28" i="1" l="1"/>
  <c r="L24" i="1"/>
  <c r="L22" i="1"/>
  <c r="L27" i="1" l="1"/>
  <c r="L23" i="1"/>
  <c r="L31" i="1" l="1"/>
  <c r="J20" i="1" l="1"/>
  <c r="J32" i="1" s="1"/>
  <c r="J39" i="1" l="1"/>
  <c r="L33" i="1"/>
  <c r="L30" i="1"/>
  <c r="L29" i="1"/>
  <c r="K26" i="1"/>
  <c r="J26" i="1"/>
  <c r="L25" i="1"/>
  <c r="L26" i="1" s="1"/>
  <c r="L21" i="1"/>
  <c r="K20" i="1"/>
  <c r="K32" i="1" s="1"/>
  <c r="K39" i="1" s="1"/>
  <c r="L19" i="1"/>
  <c r="L18" i="1"/>
  <c r="L39" i="1" l="1"/>
  <c r="L32" i="1"/>
  <c r="L20" i="1"/>
</calcChain>
</file>

<file path=xl/sharedStrings.xml><?xml version="1.0" encoding="utf-8"?>
<sst xmlns="http://schemas.openxmlformats.org/spreadsheetml/2006/main" count="79" uniqueCount="43">
  <si>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</si>
  <si>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</si>
  <si>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</si>
  <si>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</si>
  <si>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</si>
  <si>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</si>
  <si>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</si>
  <si>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</si>
  <si>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</si>
  <si>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</si>
  <si>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</si>
  <si>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</si>
  <si>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</si>
  <si>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</si>
  <si>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</si>
  <si>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</si>
  <si>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</si>
  <si>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</si>
  <si>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</si>
  <si>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</si>
  <si>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</si>
  <si>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</si>
  <si>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</si>
  <si>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</si>
  <si>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</si>
  <si>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</si>
  <si>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</si>
  <si>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</si>
  <si>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</si>
  <si>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</si>
  <si>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</si>
  <si>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</si>
  <si>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</si>
  <si>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</si>
  <si>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Главный бухгалтер ___________________________</t>
  </si>
  <si>
    <t>МП</t>
  </si>
  <si>
    <t>Управление Роскомнадзора по  Кемеровской области</t>
  </si>
  <si>
    <t>07</t>
  </si>
  <si>
    <t>"30 декабря 2015 г. № 185</t>
  </si>
  <si>
    <t>Всего ВР 121,129</t>
  </si>
  <si>
    <t>05</t>
  </si>
  <si>
    <t xml:space="preserve">  на 01 июля 2019           </t>
  </si>
  <si>
    <t>Курилова Л.К.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</si>
</sst>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\$#,##0\ ;\(\$#,##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3" fillId="0" borderId="0" xfId="14" applyFont="1"/>
    <xf numFmtId="0" fontId="4" fillId="0" borderId="0" xfId="14" applyFont="1"/>
    <xf numFmtId="0" fontId="3" fillId="0" borderId="0" xfId="14" applyFont="1" applyAlignment="1"/>
    <xf numFmtId="0" fontId="0" fillId="0" borderId="0" xfId="0" applyAlignment="1"/>
    <xf numFmtId="1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" xfId="14" applyFont="1" applyFill="1" applyBorder="1" applyAlignment="1">
      <alignment horizontal="center"/>
    </xf>
    <xf numFmtId="0" fontId="1" fillId="0" borderId="2" xfId="14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8" fillId="0" borderId="2" xfId="14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" fillId="0" borderId="2" xfId="14" applyNumberFormat="1" applyFont="1" applyBorder="1" applyAlignment="1">
      <alignment horizontal="center" vertical="center" wrapText="1"/>
    </xf>
    <xf numFmtId="49" fontId="8" fillId="0" borderId="2" xfId="14" applyNumberFormat="1" applyFont="1" applyBorder="1" applyAlignment="1">
      <alignment horizontal="center" vertical="center" wrapText="1"/>
    </xf>
    <xf numFmtId="0" fontId="10" fillId="0" borderId="0" xfId="14" applyFont="1" applyBorder="1" applyAlignment="1">
      <alignment horizontal="left"/>
    </xf>
    <xf numFmtId="0" fontId="11" fillId="0" borderId="0" xfId="14" applyFont="1"/>
    <xf numFmtId="0" fontId="11" fillId="0" borderId="0" xfId="14" applyFont="1" applyBorder="1"/>
    <xf numFmtId="0" fontId="11" fillId="0" borderId="0" xfId="0" applyFont="1"/>
    <xf numFmtId="0" fontId="1" fillId="0" borderId="2" xfId="0" applyFont="1" applyBorder="1" applyAlignment="1">
      <alignment wrapText="1" shrinkToFit="1"/>
    </xf>
    <xf numFmtId="0" fontId="8" fillId="0" borderId="0" xfId="0" applyFont="1"/>
    <xf numFmtId="2" fontId="1" fillId="0" borderId="2" xfId="0" applyNumberFormat="1" applyFont="1" applyBorder="1"/>
    <xf numFmtId="0" fontId="0" fillId="0" borderId="3" xfId="0" applyBorder="1" applyAlignment="1">
      <alignment horizontal="center" wrapText="1"/>
    </xf>
    <xf numFmtId="2" fontId="8" fillId="0" borderId="2" xfId="0" applyNumberFormat="1" applyFont="1" applyBorder="1"/>
    <xf numFmtId="49" fontId="1" fillId="0" borderId="2" xfId="14" quotePrefix="1" applyNumberFormat="1" applyFont="1" applyBorder="1" applyAlignment="1">
      <alignment horizontal="center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8" fillId="0" borderId="2" xfId="14" quotePrefix="1" applyNumberFormat="1" applyFont="1" applyBorder="1" applyAlignment="1">
      <alignment horizontal="center" vertical="center" wrapText="1"/>
    </xf>
    <xf numFmtId="0" fontId="15" fillId="0" borderId="0" xfId="14" applyFont="1" applyBorder="1"/>
    <xf numFmtId="0" fontId="9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right" vertical="center" wrapText="1"/>
    </xf>
    <xf numFmtId="0" fontId="7" fillId="0" borderId="5" xfId="14" applyFont="1" applyBorder="1" applyAlignment="1">
      <alignment horizontal="right" vertical="center" wrapText="1"/>
    </xf>
    <xf numFmtId="0" fontId="7" fillId="0" borderId="6" xfId="14" applyFont="1" applyBorder="1" applyAlignment="1">
      <alignment horizontal="righ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  <xf numFmtId="0" fontId="8" fillId="0" borderId="2" xfId="14" applyFont="1" applyBorder="1" applyAlignment="1">
      <alignment horizontal="left" vertical="center" wrapText="1"/>
    </xf>
    <xf numFmtId="0" fontId="1" fillId="0" borderId="2" xfId="14" applyFont="1" applyBorder="1" applyAlignment="1">
      <alignment horizontal="left" vertical="center" wrapText="1"/>
    </xf>
    <xf numFmtId="0" fontId="8" fillId="0" borderId="4" xfId="14" applyFont="1" applyBorder="1" applyAlignment="1">
      <alignment horizontal="left" vertical="center" wrapText="1"/>
    </xf>
    <xf numFmtId="0" fontId="8" fillId="0" borderId="5" xfId="14" applyFont="1" applyBorder="1" applyAlignment="1">
      <alignment horizontal="left" vertical="center" wrapText="1"/>
    </xf>
    <xf numFmtId="0" fontId="8" fillId="0" borderId="6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4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left" vertical="center" wrapText="1"/>
    </xf>
    <xf numFmtId="0" fontId="3" fillId="0" borderId="6" xfId="14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14" applyFont="1" applyBorder="1" applyAlignment="1">
      <alignment horizontal="center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14" applyFont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workbookViewId="0">
      <selection activeCell="O10" sqref="O10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7.28515625" customWidth="1"/>
    <col min="6" max="6" width="10.42578125" customWidth="1"/>
    <col min="7" max="7" width="11.140625" customWidth="1"/>
    <col min="8" max="9" width="8" customWidth="1"/>
    <col min="10" max="10" width="13" customWidth="1"/>
    <col min="11" max="11" width="11.28515625" customWidth="1"/>
    <col min="12" max="12" width="10.7109375" customWidth="1"/>
    <col min="13" max="13" width="51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  <c r="N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2</v>
      </c>
      <c r="N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 t="s">
        <v>38</v>
      </c>
      <c r="N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1"/>
      <c r="N5" s="6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6" ht="18.75" x14ac:dyDescent="0.3">
      <c r="A7" s="62" t="s">
        <v>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6" x14ac:dyDescent="0.25">
      <c r="A8" s="1"/>
      <c r="B8" s="1"/>
      <c r="C8" s="1"/>
      <c r="D8" s="1"/>
      <c r="E8" s="1"/>
      <c r="F8" s="1"/>
      <c r="G8" s="1"/>
      <c r="H8" s="1"/>
      <c r="L8" s="1"/>
      <c r="M8" s="1"/>
    </row>
    <row r="9" spans="1:16" ht="18.75" x14ac:dyDescent="0.3">
      <c r="A9" s="62" t="s">
        <v>41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6" x14ac:dyDescent="0.25">
      <c r="A11" s="60" t="s">
        <v>4</v>
      </c>
      <c r="B11" s="60"/>
      <c r="C11" s="60"/>
      <c r="D11" s="60"/>
      <c r="E11" s="63" t="s">
        <v>36</v>
      </c>
      <c r="F11" s="63"/>
      <c r="G11" s="63"/>
      <c r="H11" s="63"/>
      <c r="I11" s="63"/>
      <c r="J11" s="63"/>
      <c r="K11" s="63"/>
      <c r="L11" s="63"/>
      <c r="M11" s="63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6" x14ac:dyDescent="0.25">
      <c r="A13" s="60" t="s">
        <v>5</v>
      </c>
      <c r="B13" s="60"/>
      <c r="C13" s="60"/>
      <c r="D13" s="60"/>
      <c r="E13" s="1"/>
      <c r="F13" s="1"/>
      <c r="G13" s="1"/>
      <c r="H13" s="1"/>
      <c r="I13" s="1"/>
      <c r="J13" s="1"/>
      <c r="K13" s="1"/>
      <c r="L13" s="1"/>
      <c r="M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5">
      <c r="A15" s="55" t="s">
        <v>6</v>
      </c>
      <c r="B15" s="55"/>
      <c r="C15" s="55"/>
      <c r="D15" s="55"/>
      <c r="E15" s="55" t="s">
        <v>7</v>
      </c>
      <c r="F15" s="55" t="s">
        <v>8</v>
      </c>
      <c r="G15" s="56" t="s">
        <v>9</v>
      </c>
      <c r="H15" s="56" t="s">
        <v>10</v>
      </c>
      <c r="I15" s="56" t="s">
        <v>11</v>
      </c>
      <c r="J15" s="57" t="s">
        <v>12</v>
      </c>
      <c r="K15" s="57" t="s">
        <v>13</v>
      </c>
      <c r="L15" s="58" t="s">
        <v>14</v>
      </c>
      <c r="M15" s="53" t="s">
        <v>15</v>
      </c>
      <c r="N15" s="5"/>
      <c r="O15" s="5"/>
      <c r="P15" s="5"/>
    </row>
    <row r="16" spans="1:16" ht="64.5" customHeight="1" x14ac:dyDescent="0.25">
      <c r="A16" s="55"/>
      <c r="B16" s="55"/>
      <c r="C16" s="55"/>
      <c r="D16" s="55"/>
      <c r="E16" s="55"/>
      <c r="F16" s="55"/>
      <c r="G16" s="56"/>
      <c r="H16" s="56"/>
      <c r="I16" s="56"/>
      <c r="J16" s="57"/>
      <c r="K16" s="57"/>
      <c r="L16" s="59"/>
      <c r="M16" s="53"/>
      <c r="N16" s="5"/>
      <c r="O16" s="5"/>
      <c r="P16" s="5"/>
    </row>
    <row r="17" spans="1:13" x14ac:dyDescent="0.25">
      <c r="A17" s="54">
        <v>1</v>
      </c>
      <c r="B17" s="54"/>
      <c r="C17" s="54"/>
      <c r="D17" s="54"/>
      <c r="E17" s="6">
        <v>2</v>
      </c>
      <c r="F17" s="7">
        <v>3</v>
      </c>
      <c r="G17" s="7">
        <v>4</v>
      </c>
      <c r="H17" s="7">
        <v>5</v>
      </c>
      <c r="I17" s="6">
        <v>6</v>
      </c>
      <c r="J17" s="8">
        <v>7</v>
      </c>
      <c r="K17" s="8">
        <v>8</v>
      </c>
      <c r="L17" s="8">
        <v>9</v>
      </c>
      <c r="M17" s="8">
        <v>10</v>
      </c>
    </row>
    <row r="18" spans="1:13" x14ac:dyDescent="0.25">
      <c r="A18" s="48" t="s">
        <v>16</v>
      </c>
      <c r="B18" s="48"/>
      <c r="C18" s="48"/>
      <c r="D18" s="48"/>
      <c r="E18" s="9" t="s">
        <v>17</v>
      </c>
      <c r="F18" s="9" t="s">
        <v>18</v>
      </c>
      <c r="G18" s="9">
        <v>2330190012</v>
      </c>
      <c r="H18" s="9">
        <v>121</v>
      </c>
      <c r="I18" s="10"/>
      <c r="J18" s="24">
        <v>20599.900000000001</v>
      </c>
      <c r="K18" s="24">
        <v>7981.18</v>
      </c>
      <c r="L18" s="24">
        <f>J18-K18</f>
        <v>12618.720000000001</v>
      </c>
      <c r="M18" s="11"/>
    </row>
    <row r="19" spans="1:13" x14ac:dyDescent="0.25">
      <c r="A19" s="40" t="s">
        <v>19</v>
      </c>
      <c r="B19" s="41"/>
      <c r="C19" s="41"/>
      <c r="D19" s="42"/>
      <c r="E19" s="9" t="s">
        <v>17</v>
      </c>
      <c r="F19" s="9" t="s">
        <v>18</v>
      </c>
      <c r="G19" s="9">
        <v>2330190012</v>
      </c>
      <c r="H19" s="9">
        <v>129</v>
      </c>
      <c r="I19" s="10"/>
      <c r="J19" s="24">
        <v>6089.53</v>
      </c>
      <c r="K19" s="24">
        <v>1840.47</v>
      </c>
      <c r="L19" s="24">
        <f t="shared" ref="L19:L36" si="0">J19-K19</f>
        <v>4249.0599999999995</v>
      </c>
      <c r="M19" s="22"/>
    </row>
    <row r="20" spans="1:13" x14ac:dyDescent="0.25">
      <c r="A20" s="37" t="s">
        <v>39</v>
      </c>
      <c r="B20" s="38"/>
      <c r="C20" s="38"/>
      <c r="D20" s="39"/>
      <c r="E20" s="9"/>
      <c r="F20" s="9"/>
      <c r="G20" s="9"/>
      <c r="H20" s="9"/>
      <c r="I20" s="10"/>
      <c r="J20" s="24">
        <f>J18+J19</f>
        <v>26689.43</v>
      </c>
      <c r="K20" s="24">
        <f>K18+K19</f>
        <v>9821.65</v>
      </c>
      <c r="L20" s="24">
        <f>L18+L19</f>
        <v>16867.78</v>
      </c>
      <c r="M20" s="11"/>
    </row>
    <row r="21" spans="1:13" x14ac:dyDescent="0.25">
      <c r="A21" s="48" t="s">
        <v>20</v>
      </c>
      <c r="B21" s="48"/>
      <c r="C21" s="48"/>
      <c r="D21" s="48"/>
      <c r="E21" s="9" t="s">
        <v>17</v>
      </c>
      <c r="F21" s="9" t="s">
        <v>18</v>
      </c>
      <c r="G21" s="9">
        <v>2330190019</v>
      </c>
      <c r="H21" s="9">
        <v>122</v>
      </c>
      <c r="I21" s="12"/>
      <c r="J21" s="24">
        <v>654.5</v>
      </c>
      <c r="K21" s="24">
        <v>303.11099999999999</v>
      </c>
      <c r="L21" s="24">
        <f t="shared" si="0"/>
        <v>351.38900000000001</v>
      </c>
      <c r="M21" s="22"/>
    </row>
    <row r="22" spans="1:13" x14ac:dyDescent="0.25">
      <c r="A22" s="37" t="s">
        <v>22</v>
      </c>
      <c r="B22" s="38"/>
      <c r="C22" s="38"/>
      <c r="D22" s="39"/>
      <c r="E22" s="9"/>
      <c r="F22" s="9"/>
      <c r="G22" s="9"/>
      <c r="H22" s="9"/>
      <c r="I22" s="12"/>
      <c r="J22" s="24">
        <f>J21</f>
        <v>654.5</v>
      </c>
      <c r="K22" s="24">
        <f>K21</f>
        <v>303.11099999999999</v>
      </c>
      <c r="L22" s="24">
        <f t="shared" si="0"/>
        <v>351.38900000000001</v>
      </c>
      <c r="M22" s="11"/>
    </row>
    <row r="23" spans="1:13" ht="23.25" customHeight="1" x14ac:dyDescent="0.25">
      <c r="A23" s="49" t="s">
        <v>23</v>
      </c>
      <c r="B23" s="49"/>
      <c r="C23" s="49"/>
      <c r="D23" s="49"/>
      <c r="E23" s="9" t="s">
        <v>17</v>
      </c>
      <c r="F23" s="9" t="s">
        <v>18</v>
      </c>
      <c r="G23" s="9">
        <v>2330190019</v>
      </c>
      <c r="H23" s="9">
        <v>242</v>
      </c>
      <c r="I23" s="32"/>
      <c r="J23" s="24">
        <v>982.5</v>
      </c>
      <c r="K23" s="24">
        <v>157.03</v>
      </c>
      <c r="L23" s="24">
        <f t="shared" ref="L23" si="1">J23-K23</f>
        <v>825.47</v>
      </c>
      <c r="M23" s="11"/>
    </row>
    <row r="24" spans="1:13" x14ac:dyDescent="0.25">
      <c r="A24" s="37" t="s">
        <v>24</v>
      </c>
      <c r="B24" s="38"/>
      <c r="C24" s="38"/>
      <c r="D24" s="39"/>
      <c r="E24" s="9"/>
      <c r="F24" s="9"/>
      <c r="G24" s="9"/>
      <c r="H24" s="9"/>
      <c r="I24" s="12"/>
      <c r="J24" s="24">
        <f>J23</f>
        <v>982.5</v>
      </c>
      <c r="K24" s="24">
        <f>K23</f>
        <v>157.03</v>
      </c>
      <c r="L24" s="24">
        <f t="shared" ref="L24" si="2">J24-K24</f>
        <v>825.47</v>
      </c>
      <c r="M24" s="11"/>
    </row>
    <row r="25" spans="1:13" ht="24" customHeight="1" x14ac:dyDescent="0.25">
      <c r="A25" s="50" t="s">
        <v>25</v>
      </c>
      <c r="B25" s="51"/>
      <c r="C25" s="51"/>
      <c r="D25" s="52"/>
      <c r="E25" s="9" t="s">
        <v>17</v>
      </c>
      <c r="F25" s="9" t="s">
        <v>18</v>
      </c>
      <c r="G25" s="9">
        <v>2330190019</v>
      </c>
      <c r="H25" s="9">
        <v>243</v>
      </c>
      <c r="I25" s="12"/>
      <c r="J25" s="24"/>
      <c r="K25" s="24"/>
      <c r="L25" s="24">
        <f>J25-K25</f>
        <v>0</v>
      </c>
      <c r="M25" s="11"/>
    </row>
    <row r="26" spans="1:13" x14ac:dyDescent="0.25">
      <c r="A26" s="37" t="s">
        <v>26</v>
      </c>
      <c r="B26" s="38"/>
      <c r="C26" s="38"/>
      <c r="D26" s="39"/>
      <c r="E26" s="9"/>
      <c r="F26" s="9"/>
      <c r="G26" s="9"/>
      <c r="H26" s="9"/>
      <c r="I26" s="12"/>
      <c r="J26" s="24">
        <f>J25</f>
        <v>0</v>
      </c>
      <c r="K26" s="24">
        <f>K25</f>
        <v>0</v>
      </c>
      <c r="L26" s="24">
        <f>L25</f>
        <v>0</v>
      </c>
      <c r="M26" s="11"/>
    </row>
    <row r="27" spans="1:13" ht="23.25" customHeight="1" x14ac:dyDescent="0.25">
      <c r="A27" s="40" t="s">
        <v>27</v>
      </c>
      <c r="B27" s="41"/>
      <c r="C27" s="41"/>
      <c r="D27" s="42"/>
      <c r="E27" s="9" t="s">
        <v>17</v>
      </c>
      <c r="F27" s="9" t="s">
        <v>18</v>
      </c>
      <c r="G27" s="9">
        <v>2330190019</v>
      </c>
      <c r="H27" s="9">
        <v>244</v>
      </c>
      <c r="I27" s="32"/>
      <c r="J27" s="24">
        <v>3029.81</v>
      </c>
      <c r="K27" s="24">
        <v>1129.24</v>
      </c>
      <c r="L27" s="24">
        <f t="shared" ref="L27" si="3">J27-K27</f>
        <v>1900.57</v>
      </c>
      <c r="M27" s="11"/>
    </row>
    <row r="28" spans="1:13" x14ac:dyDescent="0.25">
      <c r="A28" s="37" t="s">
        <v>28</v>
      </c>
      <c r="B28" s="38"/>
      <c r="C28" s="38"/>
      <c r="D28" s="39"/>
      <c r="E28" s="9"/>
      <c r="F28" s="9"/>
      <c r="G28" s="9"/>
      <c r="H28" s="9"/>
      <c r="I28" s="12"/>
      <c r="J28" s="24">
        <f>J27</f>
        <v>3029.81</v>
      </c>
      <c r="K28" s="24">
        <f>K27</f>
        <v>1129.24</v>
      </c>
      <c r="L28" s="24">
        <f t="shared" ref="L28" si="4">J28-K28</f>
        <v>1900.57</v>
      </c>
      <c r="M28" s="11"/>
    </row>
    <row r="29" spans="1:13" ht="24.75" customHeight="1" x14ac:dyDescent="0.25">
      <c r="A29" s="40" t="s">
        <v>29</v>
      </c>
      <c r="B29" s="41"/>
      <c r="C29" s="41"/>
      <c r="D29" s="42"/>
      <c r="E29" s="9" t="s">
        <v>17</v>
      </c>
      <c r="F29" s="9" t="s">
        <v>18</v>
      </c>
      <c r="G29" s="9">
        <v>2330190019</v>
      </c>
      <c r="H29" s="9">
        <v>851</v>
      </c>
      <c r="I29" s="12"/>
      <c r="J29" s="24">
        <v>40.26</v>
      </c>
      <c r="K29" s="24">
        <v>10.61</v>
      </c>
      <c r="L29" s="24">
        <f t="shared" si="0"/>
        <v>29.65</v>
      </c>
      <c r="M29" s="13"/>
    </row>
    <row r="30" spans="1:13" x14ac:dyDescent="0.25">
      <c r="A30" s="40" t="s">
        <v>30</v>
      </c>
      <c r="B30" s="41"/>
      <c r="C30" s="41"/>
      <c r="D30" s="42"/>
      <c r="E30" s="9" t="s">
        <v>17</v>
      </c>
      <c r="F30" s="9" t="s">
        <v>18</v>
      </c>
      <c r="G30" s="9">
        <v>2330190019</v>
      </c>
      <c r="H30" s="9">
        <v>852</v>
      </c>
      <c r="I30" s="12"/>
      <c r="J30" s="24">
        <v>9.4</v>
      </c>
      <c r="K30" s="24">
        <v>2.36</v>
      </c>
      <c r="L30" s="24">
        <f t="shared" si="0"/>
        <v>7.0400000000000009</v>
      </c>
      <c r="M30" s="13"/>
    </row>
    <row r="31" spans="1:13" x14ac:dyDescent="0.25">
      <c r="A31" s="28" t="s">
        <v>20</v>
      </c>
      <c r="B31" s="29"/>
      <c r="C31" s="29"/>
      <c r="D31" s="30"/>
      <c r="E31" s="27" t="s">
        <v>17</v>
      </c>
      <c r="F31" s="27" t="s">
        <v>18</v>
      </c>
      <c r="G31" s="9">
        <v>2330190019</v>
      </c>
      <c r="H31" s="9">
        <v>853</v>
      </c>
      <c r="I31" s="31"/>
      <c r="J31" s="24">
        <v>0</v>
      </c>
      <c r="K31" s="24">
        <v>0</v>
      </c>
      <c r="L31" s="24">
        <f t="shared" si="0"/>
        <v>0</v>
      </c>
      <c r="M31" s="13"/>
    </row>
    <row r="32" spans="1:13" x14ac:dyDescent="0.25">
      <c r="A32" s="43" t="s">
        <v>31</v>
      </c>
      <c r="B32" s="43"/>
      <c r="C32" s="43"/>
      <c r="D32" s="43"/>
      <c r="E32" s="14" t="s">
        <v>17</v>
      </c>
      <c r="F32" s="14" t="s">
        <v>18</v>
      </c>
      <c r="G32" s="9">
        <v>0</v>
      </c>
      <c r="H32" s="14">
        <v>0</v>
      </c>
      <c r="I32" s="15"/>
      <c r="J32" s="26">
        <f>J20+J22+J24+J28+J29+J30</f>
        <v>31405.9</v>
      </c>
      <c r="K32" s="26">
        <f>K20+K22+K24+K28+K29+K30</f>
        <v>11424.001000000002</v>
      </c>
      <c r="L32" s="26">
        <f>J32-K32</f>
        <v>19981.898999999998</v>
      </c>
      <c r="M32" s="11"/>
    </row>
    <row r="33" spans="1:13" x14ac:dyDescent="0.25">
      <c r="A33" s="44" t="s">
        <v>21</v>
      </c>
      <c r="B33" s="44"/>
      <c r="C33" s="44"/>
      <c r="D33" s="44"/>
      <c r="E33" s="27" t="s">
        <v>37</v>
      </c>
      <c r="F33" s="27" t="s">
        <v>40</v>
      </c>
      <c r="G33" s="9">
        <v>2330192040</v>
      </c>
      <c r="H33" s="9">
        <v>244</v>
      </c>
      <c r="I33" s="12"/>
      <c r="J33" s="24">
        <v>0</v>
      </c>
      <c r="K33" s="24">
        <v>0</v>
      </c>
      <c r="L33" s="24">
        <f t="shared" si="0"/>
        <v>0</v>
      </c>
      <c r="M33" s="25"/>
    </row>
    <row r="34" spans="1:13" ht="15" customHeight="1" x14ac:dyDescent="0.25">
      <c r="A34" s="45" t="s">
        <v>31</v>
      </c>
      <c r="B34" s="46"/>
      <c r="C34" s="46"/>
      <c r="D34" s="47"/>
      <c r="E34" s="34" t="s">
        <v>37</v>
      </c>
      <c r="F34" s="34" t="s">
        <v>40</v>
      </c>
      <c r="G34" s="9">
        <v>2330192040</v>
      </c>
      <c r="H34" s="14">
        <v>244</v>
      </c>
      <c r="I34" s="15"/>
      <c r="J34" s="24">
        <v>0</v>
      </c>
      <c r="K34" s="24">
        <v>0</v>
      </c>
      <c r="L34" s="24">
        <f t="shared" ref="L34" si="5">J34-K34</f>
        <v>0</v>
      </c>
      <c r="M34" s="11"/>
    </row>
    <row r="35" spans="1:13" x14ac:dyDescent="0.25">
      <c r="A35" s="44" t="s">
        <v>21</v>
      </c>
      <c r="B35" s="44"/>
      <c r="C35" s="44"/>
      <c r="D35" s="44"/>
      <c r="E35" s="27" t="s">
        <v>37</v>
      </c>
      <c r="F35" s="27" t="s">
        <v>40</v>
      </c>
      <c r="G35" s="9">
        <v>2330190019</v>
      </c>
      <c r="H35" s="9">
        <v>244</v>
      </c>
      <c r="I35" s="33"/>
      <c r="J35" s="24">
        <v>71.900000000000006</v>
      </c>
      <c r="K35" s="24">
        <v>4.7</v>
      </c>
      <c r="L35" s="24">
        <f t="shared" ref="L35" si="6">J35-K35</f>
        <v>67.2</v>
      </c>
      <c r="M35" s="25"/>
    </row>
    <row r="36" spans="1:13" ht="15" customHeight="1" x14ac:dyDescent="0.25">
      <c r="A36" s="45" t="s">
        <v>31</v>
      </c>
      <c r="B36" s="46"/>
      <c r="C36" s="46"/>
      <c r="D36" s="47"/>
      <c r="E36" s="34" t="s">
        <v>37</v>
      </c>
      <c r="F36" s="34" t="s">
        <v>40</v>
      </c>
      <c r="G36" s="9">
        <v>2330190019</v>
      </c>
      <c r="H36" s="14">
        <v>244</v>
      </c>
      <c r="I36" s="15"/>
      <c r="J36" s="26">
        <f>J35</f>
        <v>71.900000000000006</v>
      </c>
      <c r="K36" s="26">
        <f>K35</f>
        <v>4.7</v>
      </c>
      <c r="L36" s="26">
        <f t="shared" si="0"/>
        <v>67.2</v>
      </c>
      <c r="M36" s="11"/>
    </row>
    <row r="37" spans="1:13" x14ac:dyDescent="0.25">
      <c r="A37" s="48" t="s">
        <v>20</v>
      </c>
      <c r="B37" s="48"/>
      <c r="C37" s="48"/>
      <c r="D37" s="48"/>
      <c r="E37" s="16" t="s">
        <v>17</v>
      </c>
      <c r="F37" s="16" t="s">
        <v>18</v>
      </c>
      <c r="G37" s="9">
        <v>2330193969</v>
      </c>
      <c r="H37" s="9">
        <v>122</v>
      </c>
      <c r="I37" s="12"/>
      <c r="J37" s="24">
        <v>1.6</v>
      </c>
      <c r="K37" s="24">
        <v>0.65</v>
      </c>
      <c r="L37" s="24">
        <f>J37-K37</f>
        <v>0.95000000000000007</v>
      </c>
      <c r="M37" s="11"/>
    </row>
    <row r="38" spans="1:13" ht="15" customHeight="1" x14ac:dyDescent="0.25">
      <c r="A38" s="43" t="s">
        <v>31</v>
      </c>
      <c r="B38" s="43"/>
      <c r="C38" s="43"/>
      <c r="D38" s="43"/>
      <c r="E38" s="17" t="s">
        <v>17</v>
      </c>
      <c r="F38" s="17" t="s">
        <v>18</v>
      </c>
      <c r="G38" s="9">
        <v>2330193969</v>
      </c>
      <c r="H38" s="14">
        <v>122</v>
      </c>
      <c r="I38" s="15"/>
      <c r="J38" s="26">
        <f>J37</f>
        <v>1.6</v>
      </c>
      <c r="K38" s="26">
        <f>K37</f>
        <v>0.65</v>
      </c>
      <c r="L38" s="26">
        <f>J38-K38</f>
        <v>0.95000000000000007</v>
      </c>
      <c r="M38" s="11"/>
    </row>
    <row r="39" spans="1:13" ht="15.75" x14ac:dyDescent="0.25">
      <c r="A39" s="36" t="s">
        <v>32</v>
      </c>
      <c r="B39" s="36"/>
      <c r="C39" s="36"/>
      <c r="D39" s="36"/>
      <c r="E39" s="14" t="s">
        <v>17</v>
      </c>
      <c r="F39" s="14" t="s">
        <v>18</v>
      </c>
      <c r="G39" s="14" t="s">
        <v>33</v>
      </c>
      <c r="H39" s="14">
        <v>0</v>
      </c>
      <c r="I39" s="15">
        <v>900</v>
      </c>
      <c r="J39" s="26">
        <f>J32+J34+J36+J38</f>
        <v>31479.4</v>
      </c>
      <c r="K39" s="26">
        <f>K32+K34+K36+K38</f>
        <v>11429.351000000002</v>
      </c>
      <c r="L39" s="26">
        <f>J39-K39</f>
        <v>20050.048999999999</v>
      </c>
      <c r="M39" s="11"/>
    </row>
    <row r="40" spans="1:13" x14ac:dyDescent="0.25">
      <c r="A40" s="23"/>
      <c r="B40" s="1"/>
      <c r="C40" s="1"/>
      <c r="D40" s="1"/>
      <c r="E40" s="1"/>
      <c r="F40" s="1"/>
      <c r="G40" s="1"/>
      <c r="H40" s="1"/>
      <c r="I40" s="1"/>
      <c r="J40" s="23"/>
      <c r="K40" s="23"/>
      <c r="L40" s="23"/>
      <c r="M40" s="1"/>
    </row>
    <row r="41" spans="1:13" x14ac:dyDescent="0.25">
      <c r="F41" s="1"/>
      <c r="G41" s="1"/>
      <c r="H41" s="1"/>
      <c r="I41" s="1"/>
      <c r="J41" s="1"/>
      <c r="K41" s="1"/>
      <c r="L41" s="1"/>
      <c r="M41" s="1"/>
    </row>
    <row r="42" spans="1:13" x14ac:dyDescent="0.25"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8" t="s">
        <v>34</v>
      </c>
      <c r="B43" s="19"/>
      <c r="C43" s="19"/>
      <c r="D43" s="35" t="s">
        <v>42</v>
      </c>
      <c r="E43" s="20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21"/>
      <c r="B44" s="21"/>
      <c r="C44" s="21"/>
      <c r="D44" s="21"/>
      <c r="E44" s="2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21"/>
      <c r="B45" s="21"/>
      <c r="C45" s="21"/>
      <c r="D45" s="21"/>
      <c r="E45" s="2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21"/>
      <c r="B46" s="21"/>
      <c r="C46" s="21"/>
      <c r="D46" s="21"/>
      <c r="E46" s="2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8" t="s">
        <v>35</v>
      </c>
      <c r="B47" s="19"/>
      <c r="C47" s="19"/>
      <c r="D47" s="20"/>
      <c r="E47" s="20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mergeCells count="38">
    <mergeCell ref="A13:D13"/>
    <mergeCell ref="M5:N5"/>
    <mergeCell ref="A7:M7"/>
    <mergeCell ref="A9:M9"/>
    <mergeCell ref="A11:D11"/>
    <mergeCell ref="E11:M11"/>
    <mergeCell ref="A21:D21"/>
    <mergeCell ref="M15:M16"/>
    <mergeCell ref="A17:D17"/>
    <mergeCell ref="A18:D18"/>
    <mergeCell ref="A15:D16"/>
    <mergeCell ref="E15:E16"/>
    <mergeCell ref="F15:F16"/>
    <mergeCell ref="G15:G16"/>
    <mergeCell ref="H15:H16"/>
    <mergeCell ref="I15:I16"/>
    <mergeCell ref="J15:J16"/>
    <mergeCell ref="K15:K16"/>
    <mergeCell ref="L15:L16"/>
    <mergeCell ref="A19:D19"/>
    <mergeCell ref="A20:D20"/>
    <mergeCell ref="A26:D26"/>
    <mergeCell ref="A27:D27"/>
    <mergeCell ref="A22:D22"/>
    <mergeCell ref="A23:D23"/>
    <mergeCell ref="A24:D24"/>
    <mergeCell ref="A25:D25"/>
    <mergeCell ref="A39:D39"/>
    <mergeCell ref="A28:D28"/>
    <mergeCell ref="A29:D29"/>
    <mergeCell ref="A30:D30"/>
    <mergeCell ref="A32:D32"/>
    <mergeCell ref="A33:D33"/>
    <mergeCell ref="A36:D36"/>
    <mergeCell ref="A37:D37"/>
    <mergeCell ref="A38:D38"/>
    <mergeCell ref="A34:D34"/>
    <mergeCell ref="A35:D3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Лариса К. Курилова</cp:lastModifiedBy>
  <cp:lastPrinted>2016-07-14T10:41:38Z</cp:lastPrinted>
  <dcterms:created xsi:type="dcterms:W3CDTF">2013-12-18T08:18:23Z</dcterms:created>
  <dcterms:modified xsi:type="dcterms:W3CDTF">2020-01-14T10:19:53Z</dcterms:modified>
</cp:coreProperties>
</file>