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Сканирование\"/>
    </mc:Choice>
  </mc:AlternateContent>
  <bookViews>
    <workbookView xWindow="285" yWindow="450" windowWidth="22695" windowHeight="10530"/>
  </bookViews>
  <sheets>
    <sheet name="остатки" sheetId="1" r:id="rId1"/>
  </sheets>
  <calcPr calcId="152511"/>
</workbook>
</file>

<file path=xl/calcChain.xml><?xml version="1.0" encoding="utf-8"?>
<calcChain xmlns="http://schemas.openxmlformats.org/spreadsheetml/2006/main">
  <c r="L23" i="1" l="1"/>
  <c r="L22" i="1"/>
  <c r="L19" i="1"/>
  <c r="L18" i="1"/>
  <c r="J17" i="1"/>
  <c r="L26" i="1" l="1"/>
  <c r="J15" i="1" l="1"/>
  <c r="J31" i="1" l="1"/>
  <c r="K29" i="1"/>
  <c r="J29" i="1"/>
  <c r="L28" i="1"/>
  <c r="L25" i="1"/>
  <c r="L24" i="1"/>
  <c r="K21" i="1"/>
  <c r="J21" i="1"/>
  <c r="L20" i="1"/>
  <c r="L21" i="1" s="1"/>
  <c r="L16" i="1"/>
  <c r="K15" i="1"/>
  <c r="L14" i="1"/>
  <c r="L13" i="1"/>
  <c r="L29" i="1" l="1"/>
  <c r="J27" i="1"/>
  <c r="J32" i="1" s="1"/>
  <c r="K27" i="1"/>
  <c r="K32" i="1" s="1"/>
  <c r="L15" i="1"/>
  <c r="L27" i="1" l="1"/>
  <c r="L32" i="1" s="1"/>
</calcChain>
</file>

<file path=xl/sharedStrings.xml><?xml version="1.0" encoding="utf-8"?>
<sst xmlns="http://schemas.openxmlformats.org/spreadsheetml/2006/main" count="63" uniqueCount="35">
  <si>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</si>
  <si>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</si>
  <si>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</si>
  <si>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</si>
  <si>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</si>
  <si>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</si>
  <si>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</si>
  <si>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</si>
  <si>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</si>
  <si>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</si>
  <si>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</si>
  <si>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</si>
  <si>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</si>
  <si>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</si>
  <si>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</si>
  <si>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</si>
  <si>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</si>
  <si>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</si>
  <si>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</si>
  <si>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</si>
  <si>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</si>
  <si>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</si>
  <si>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</si>
  <si>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</si>
  <si>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</si>
  <si>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</si>
  <si>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</si>
  <si>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</si>
  <si>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</si>
  <si>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</si>
  <si>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</si>
  <si>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 Кемеровской области</t>
  </si>
  <si>
    <t>07</t>
  </si>
  <si>
    <t>Всего ВР 121,129</t>
  </si>
  <si>
    <t>на   01 июля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</si>
</sst>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1" fontId="5" fillId="0" borderId="2" xfId="14" applyNumberFormat="1" applyFont="1" applyBorder="1" applyAlignment="1">
      <alignment horizontal="center"/>
    </xf>
    <xf numFmtId="0" fontId="5" fillId="0" borderId="2" xfId="14" applyFont="1" applyBorder="1" applyAlignment="1">
      <alignment horizontal="center"/>
    </xf>
    <xf numFmtId="0" fontId="5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7" fillId="0" borderId="2" xfId="14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7" fillId="0" borderId="2" xfId="14" applyNumberFormat="1" applyFont="1" applyBorder="1" applyAlignment="1">
      <alignment horizontal="center" vertical="center" wrapText="1"/>
    </xf>
    <xf numFmtId="0" fontId="9" fillId="0" borderId="0" xfId="14" applyFont="1" applyBorder="1" applyAlignment="1">
      <alignment horizontal="left"/>
    </xf>
    <xf numFmtId="0" fontId="10" fillId="0" borderId="0" xfId="14" applyFont="1"/>
    <xf numFmtId="0" fontId="10" fillId="0" borderId="0" xfId="14" applyFont="1" applyBorder="1"/>
    <xf numFmtId="0" fontId="10" fillId="0" borderId="0" xfId="0" applyFont="1"/>
    <xf numFmtId="0" fontId="1" fillId="0" borderId="2" xfId="0" applyFont="1" applyBorder="1" applyAlignment="1">
      <alignment wrapText="1" shrinkToFit="1"/>
    </xf>
    <xf numFmtId="0" fontId="7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7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6" fillId="0" borderId="4" xfId="14" applyFont="1" applyBorder="1" applyAlignment="1">
      <alignment horizontal="left" vertical="center" wrapText="1"/>
    </xf>
    <xf numFmtId="0" fontId="6" fillId="0" borderId="5" xfId="14" applyFont="1" applyBorder="1" applyAlignment="1">
      <alignment horizontal="left" vertical="center" wrapText="1"/>
    </xf>
    <xf numFmtId="0" fontId="6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14" applyFont="1" applyBorder="1" applyAlignment="1">
      <alignment horizontal="left" vertical="center" wrapText="1"/>
    </xf>
    <xf numFmtId="0" fontId="6" fillId="0" borderId="4" xfId="14" applyFont="1" applyBorder="1" applyAlignment="1">
      <alignment horizontal="right" vertical="center" wrapText="1"/>
    </xf>
    <xf numFmtId="0" fontId="6" fillId="0" borderId="5" xfId="14" applyFont="1" applyBorder="1" applyAlignment="1">
      <alignment horizontal="right" vertical="center" wrapText="1"/>
    </xf>
    <xf numFmtId="0" fontId="6" fillId="0" borderId="6" xfId="14" applyFont="1" applyBorder="1" applyAlignment="1">
      <alignment horizontal="right" vertical="center" wrapText="1"/>
    </xf>
    <xf numFmtId="0" fontId="6" fillId="0" borderId="4" xfId="14" applyFont="1" applyBorder="1" applyAlignment="1">
      <alignment horizontal="left" vertical="center" wrapText="1"/>
    </xf>
    <xf numFmtId="0" fontId="6" fillId="0" borderId="5" xfId="14" applyFont="1" applyBorder="1" applyAlignment="1">
      <alignment horizontal="left" vertical="center" wrapText="1"/>
    </xf>
    <xf numFmtId="0" fontId="6" fillId="0" borderId="6" xfId="14" applyFont="1" applyBorder="1" applyAlignment="1">
      <alignment horizontal="left" vertical="center" wrapText="1"/>
    </xf>
    <xf numFmtId="0" fontId="7" fillId="0" borderId="2" xfId="14" applyFont="1" applyBorder="1" applyAlignment="1">
      <alignment horizontal="left" vertical="center" wrapText="1"/>
    </xf>
    <xf numFmtId="0" fontId="1" fillId="0" borderId="2" xfId="14" applyFont="1" applyBorder="1" applyAlignment="1">
      <alignment horizontal="left" vertical="center" wrapText="1"/>
    </xf>
    <xf numFmtId="0" fontId="6" fillId="0" borderId="2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14" applyFont="1" applyBorder="1" applyAlignment="1">
      <alignment horizontal="center"/>
    </xf>
    <xf numFmtId="0" fontId="5" fillId="0" borderId="2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7" workbookViewId="0">
      <selection activeCell="A34" sqref="A34:XFD49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0.42578125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8.75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6" x14ac:dyDescent="0.25">
      <c r="A3" s="1"/>
      <c r="B3" s="1"/>
      <c r="C3" s="1"/>
      <c r="D3" s="1"/>
      <c r="E3" s="1"/>
      <c r="F3" s="1"/>
      <c r="G3" s="1"/>
      <c r="H3" s="1"/>
      <c r="L3" s="1"/>
      <c r="M3" s="1"/>
    </row>
    <row r="4" spans="1:16" ht="18.75" x14ac:dyDescent="0.3">
      <c r="A4" s="52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x14ac:dyDescent="0.25">
      <c r="A6" s="51" t="s">
        <v>1</v>
      </c>
      <c r="B6" s="51"/>
      <c r="C6" s="51"/>
      <c r="D6" s="51"/>
      <c r="E6" s="53" t="s">
        <v>31</v>
      </c>
      <c r="F6" s="53"/>
      <c r="G6" s="53"/>
      <c r="H6" s="53"/>
      <c r="I6" s="53"/>
      <c r="J6" s="53"/>
      <c r="K6" s="53"/>
      <c r="L6" s="53"/>
      <c r="M6" s="53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x14ac:dyDescent="0.25">
      <c r="A8" s="51" t="s">
        <v>2</v>
      </c>
      <c r="B8" s="51"/>
      <c r="C8" s="51"/>
      <c r="D8" s="51"/>
      <c r="E8" s="1"/>
      <c r="F8" s="1"/>
      <c r="G8" s="1"/>
      <c r="H8" s="1"/>
      <c r="I8" s="1"/>
      <c r="J8" s="1"/>
      <c r="K8" s="1"/>
      <c r="L8" s="1"/>
      <c r="M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6" x14ac:dyDescent="0.25">
      <c r="A10" s="46" t="s">
        <v>3</v>
      </c>
      <c r="B10" s="46"/>
      <c r="C10" s="46"/>
      <c r="D10" s="46"/>
      <c r="E10" s="46" t="s">
        <v>4</v>
      </c>
      <c r="F10" s="46" t="s">
        <v>5</v>
      </c>
      <c r="G10" s="47" t="s">
        <v>6</v>
      </c>
      <c r="H10" s="47" t="s">
        <v>7</v>
      </c>
      <c r="I10" s="47" t="s">
        <v>8</v>
      </c>
      <c r="J10" s="48" t="s">
        <v>9</v>
      </c>
      <c r="K10" s="48" t="s">
        <v>10</v>
      </c>
      <c r="L10" s="49" t="s">
        <v>11</v>
      </c>
      <c r="M10" s="44" t="s">
        <v>12</v>
      </c>
      <c r="N10" s="2"/>
      <c r="O10" s="2"/>
      <c r="P10" s="2"/>
    </row>
    <row r="11" spans="1:16" ht="64.5" customHeight="1" x14ac:dyDescent="0.25">
      <c r="A11" s="46"/>
      <c r="B11" s="46"/>
      <c r="C11" s="46"/>
      <c r="D11" s="46"/>
      <c r="E11" s="46"/>
      <c r="F11" s="46"/>
      <c r="G11" s="47"/>
      <c r="H11" s="47"/>
      <c r="I11" s="47"/>
      <c r="J11" s="48"/>
      <c r="K11" s="48"/>
      <c r="L11" s="50"/>
      <c r="M11" s="44"/>
      <c r="N11" s="2"/>
      <c r="O11" s="2"/>
      <c r="P11" s="2"/>
    </row>
    <row r="12" spans="1:16" x14ac:dyDescent="0.25">
      <c r="A12" s="45">
        <v>1</v>
      </c>
      <c r="B12" s="45"/>
      <c r="C12" s="45"/>
      <c r="D12" s="45"/>
      <c r="E12" s="3">
        <v>2</v>
      </c>
      <c r="F12" s="4">
        <v>3</v>
      </c>
      <c r="G12" s="4">
        <v>4</v>
      </c>
      <c r="H12" s="4">
        <v>5</v>
      </c>
      <c r="I12" s="3">
        <v>6</v>
      </c>
      <c r="J12" s="5">
        <v>7</v>
      </c>
      <c r="K12" s="5">
        <v>8</v>
      </c>
      <c r="L12" s="5">
        <v>9</v>
      </c>
      <c r="M12" s="5">
        <v>10</v>
      </c>
    </row>
    <row r="13" spans="1:16" x14ac:dyDescent="0.25">
      <c r="A13" s="39" t="s">
        <v>13</v>
      </c>
      <c r="B13" s="39"/>
      <c r="C13" s="39"/>
      <c r="D13" s="39"/>
      <c r="E13" s="6" t="s">
        <v>14</v>
      </c>
      <c r="F13" s="6" t="s">
        <v>15</v>
      </c>
      <c r="G13" s="6">
        <v>2330190012</v>
      </c>
      <c r="H13" s="6">
        <v>121</v>
      </c>
      <c r="I13" s="7"/>
      <c r="J13" s="21">
        <v>18246.47</v>
      </c>
      <c r="K13" s="21">
        <v>8525.81</v>
      </c>
      <c r="L13" s="21">
        <f>J13-K13</f>
        <v>9720.6600000000017</v>
      </c>
      <c r="M13" s="8"/>
    </row>
    <row r="14" spans="1:16" x14ac:dyDescent="0.25">
      <c r="A14" s="34" t="s">
        <v>16</v>
      </c>
      <c r="B14" s="35"/>
      <c r="C14" s="35"/>
      <c r="D14" s="36"/>
      <c r="E14" s="6" t="s">
        <v>14</v>
      </c>
      <c r="F14" s="6" t="s">
        <v>15</v>
      </c>
      <c r="G14" s="6">
        <v>2330190012</v>
      </c>
      <c r="H14" s="6">
        <v>129</v>
      </c>
      <c r="I14" s="7"/>
      <c r="J14" s="21">
        <v>5420.96</v>
      </c>
      <c r="K14" s="21">
        <v>2498.84</v>
      </c>
      <c r="L14" s="21">
        <f t="shared" ref="L14:L29" si="0">J14-K14</f>
        <v>2922.12</v>
      </c>
      <c r="M14" s="19"/>
    </row>
    <row r="15" spans="1:16" x14ac:dyDescent="0.25">
      <c r="A15" s="31" t="s">
        <v>33</v>
      </c>
      <c r="B15" s="32"/>
      <c r="C15" s="32"/>
      <c r="D15" s="33"/>
      <c r="E15" s="6"/>
      <c r="F15" s="6"/>
      <c r="G15" s="6"/>
      <c r="H15" s="6"/>
      <c r="I15" s="7"/>
      <c r="J15" s="21">
        <f>J13+J14</f>
        <v>23667.43</v>
      </c>
      <c r="K15" s="21">
        <f>K13+K14</f>
        <v>11024.65</v>
      </c>
      <c r="L15" s="21">
        <f>L13+L14</f>
        <v>12642.780000000002</v>
      </c>
      <c r="M15" s="8"/>
    </row>
    <row r="16" spans="1:16" x14ac:dyDescent="0.25">
      <c r="A16" s="39" t="s">
        <v>17</v>
      </c>
      <c r="B16" s="39"/>
      <c r="C16" s="39"/>
      <c r="D16" s="39"/>
      <c r="E16" s="6" t="s">
        <v>14</v>
      </c>
      <c r="F16" s="6" t="s">
        <v>15</v>
      </c>
      <c r="G16" s="6">
        <v>2330190019</v>
      </c>
      <c r="H16" s="6">
        <v>122</v>
      </c>
      <c r="I16" s="9"/>
      <c r="J16" s="21">
        <v>1010.78</v>
      </c>
      <c r="K16" s="21">
        <v>203.6</v>
      </c>
      <c r="L16" s="21">
        <f t="shared" si="0"/>
        <v>807.18</v>
      </c>
      <c r="M16" s="19"/>
    </row>
    <row r="17" spans="1:13" x14ac:dyDescent="0.25">
      <c r="A17" s="31" t="s">
        <v>19</v>
      </c>
      <c r="B17" s="32"/>
      <c r="C17" s="32"/>
      <c r="D17" s="33"/>
      <c r="E17" s="6"/>
      <c r="F17" s="6"/>
      <c r="G17" s="6"/>
      <c r="H17" s="6"/>
      <c r="I17" s="9"/>
      <c r="J17" s="21">
        <f>J16</f>
        <v>1010.78</v>
      </c>
      <c r="K17" s="21">
        <v>203.6</v>
      </c>
      <c r="L17" s="21">
        <v>807.18</v>
      </c>
      <c r="M17" s="8"/>
    </row>
    <row r="18" spans="1:13" ht="23.25" customHeight="1" x14ac:dyDescent="0.25">
      <c r="A18" s="40" t="s">
        <v>20</v>
      </c>
      <c r="B18" s="40"/>
      <c r="C18" s="40"/>
      <c r="D18" s="40"/>
      <c r="E18" s="6" t="s">
        <v>14</v>
      </c>
      <c r="F18" s="6" t="s">
        <v>15</v>
      </c>
      <c r="G18" s="6">
        <v>2330190019</v>
      </c>
      <c r="H18" s="6">
        <v>242</v>
      </c>
      <c r="I18" s="29"/>
      <c r="J18" s="21">
        <v>3932.35</v>
      </c>
      <c r="K18" s="21">
        <v>416.84</v>
      </c>
      <c r="L18" s="21">
        <f t="shared" ref="L18" si="1">J18-K18</f>
        <v>3515.5099999999998</v>
      </c>
      <c r="M18" s="8"/>
    </row>
    <row r="19" spans="1:13" x14ac:dyDescent="0.25">
      <c r="A19" s="31" t="s">
        <v>21</v>
      </c>
      <c r="B19" s="32"/>
      <c r="C19" s="32"/>
      <c r="D19" s="33"/>
      <c r="E19" s="6"/>
      <c r="F19" s="6"/>
      <c r="G19" s="6"/>
      <c r="H19" s="6"/>
      <c r="I19" s="9"/>
      <c r="J19" s="21">
        <v>3882.35</v>
      </c>
      <c r="K19" s="21">
        <v>2134.5300000000002</v>
      </c>
      <c r="L19" s="21">
        <f t="shared" ref="L19" si="2">J19-K19</f>
        <v>1747.8199999999997</v>
      </c>
      <c r="M19" s="8"/>
    </row>
    <row r="20" spans="1:13" ht="24" customHeight="1" x14ac:dyDescent="0.25">
      <c r="A20" s="41" t="s">
        <v>22</v>
      </c>
      <c r="B20" s="42"/>
      <c r="C20" s="42"/>
      <c r="D20" s="43"/>
      <c r="E20" s="6" t="s">
        <v>14</v>
      </c>
      <c r="F20" s="6" t="s">
        <v>15</v>
      </c>
      <c r="G20" s="6">
        <v>2330190019</v>
      </c>
      <c r="H20" s="6">
        <v>243</v>
      </c>
      <c r="I20" s="9"/>
      <c r="J20" s="21"/>
      <c r="K20" s="21"/>
      <c r="L20" s="21">
        <f>J20-K20</f>
        <v>0</v>
      </c>
      <c r="M20" s="8"/>
    </row>
    <row r="21" spans="1:13" x14ac:dyDescent="0.25">
      <c r="A21" s="31" t="s">
        <v>23</v>
      </c>
      <c r="B21" s="32"/>
      <c r="C21" s="32"/>
      <c r="D21" s="33"/>
      <c r="E21" s="6"/>
      <c r="F21" s="6"/>
      <c r="G21" s="6"/>
      <c r="H21" s="6"/>
      <c r="I21" s="9"/>
      <c r="J21" s="21">
        <f>J20</f>
        <v>0</v>
      </c>
      <c r="K21" s="21">
        <f>K20</f>
        <v>0</v>
      </c>
      <c r="L21" s="21">
        <f>L20</f>
        <v>0</v>
      </c>
      <c r="M21" s="8"/>
    </row>
    <row r="22" spans="1:13" ht="23.25" customHeight="1" x14ac:dyDescent="0.25">
      <c r="A22" s="34" t="s">
        <v>24</v>
      </c>
      <c r="B22" s="35"/>
      <c r="C22" s="35"/>
      <c r="D22" s="36"/>
      <c r="E22" s="6" t="s">
        <v>14</v>
      </c>
      <c r="F22" s="6" t="s">
        <v>15</v>
      </c>
      <c r="G22" s="6">
        <v>2330190019</v>
      </c>
      <c r="H22" s="6">
        <v>244</v>
      </c>
      <c r="I22" s="29"/>
      <c r="J22" s="21">
        <v>3371.24</v>
      </c>
      <c r="K22" s="21">
        <v>699.59</v>
      </c>
      <c r="L22" s="21">
        <f t="shared" ref="L22" si="3">J22-K22</f>
        <v>2671.6499999999996</v>
      </c>
      <c r="M22" s="8"/>
    </row>
    <row r="23" spans="1:13" x14ac:dyDescent="0.25">
      <c r="A23" s="31" t="s">
        <v>25</v>
      </c>
      <c r="B23" s="32"/>
      <c r="C23" s="32"/>
      <c r="D23" s="33"/>
      <c r="E23" s="6"/>
      <c r="F23" s="6"/>
      <c r="G23" s="6"/>
      <c r="H23" s="6"/>
      <c r="I23" s="9"/>
      <c r="J23" s="21">
        <v>3427.24</v>
      </c>
      <c r="K23" s="21">
        <v>1589.99</v>
      </c>
      <c r="L23" s="21">
        <f t="shared" ref="L23" si="4">J23-K23</f>
        <v>1837.2499999999998</v>
      </c>
      <c r="M23" s="8"/>
    </row>
    <row r="24" spans="1:13" ht="24.75" customHeight="1" x14ac:dyDescent="0.25">
      <c r="A24" s="34" t="s">
        <v>26</v>
      </c>
      <c r="B24" s="35"/>
      <c r="C24" s="35"/>
      <c r="D24" s="36"/>
      <c r="E24" s="6" t="s">
        <v>14</v>
      </c>
      <c r="F24" s="6" t="s">
        <v>15</v>
      </c>
      <c r="G24" s="6">
        <v>2330190019</v>
      </c>
      <c r="H24" s="6">
        <v>851</v>
      </c>
      <c r="I24" s="9"/>
      <c r="J24" s="21">
        <v>52.77</v>
      </c>
      <c r="K24" s="21">
        <v>16.3</v>
      </c>
      <c r="L24" s="21">
        <f t="shared" si="0"/>
        <v>36.47</v>
      </c>
      <c r="M24" s="10"/>
    </row>
    <row r="25" spans="1:13" x14ac:dyDescent="0.25">
      <c r="A25" s="34" t="s">
        <v>27</v>
      </c>
      <c r="B25" s="35"/>
      <c r="C25" s="35"/>
      <c r="D25" s="36"/>
      <c r="E25" s="6" t="s">
        <v>14</v>
      </c>
      <c r="F25" s="6" t="s">
        <v>15</v>
      </c>
      <c r="G25" s="6">
        <v>2330190019</v>
      </c>
      <c r="H25" s="6">
        <v>852</v>
      </c>
      <c r="I25" s="9"/>
      <c r="J25" s="21">
        <v>9.44</v>
      </c>
      <c r="K25" s="21">
        <v>2.48</v>
      </c>
      <c r="L25" s="21">
        <f t="shared" si="0"/>
        <v>6.9599999999999991</v>
      </c>
      <c r="M25" s="10"/>
    </row>
    <row r="26" spans="1:13" x14ac:dyDescent="0.25">
      <c r="A26" s="25" t="s">
        <v>17</v>
      </c>
      <c r="B26" s="26"/>
      <c r="C26" s="26"/>
      <c r="D26" s="27"/>
      <c r="E26" s="24" t="s">
        <v>14</v>
      </c>
      <c r="F26" s="24" t="s">
        <v>15</v>
      </c>
      <c r="G26" s="6">
        <v>2330190019</v>
      </c>
      <c r="H26" s="6">
        <v>853</v>
      </c>
      <c r="I26" s="28"/>
      <c r="J26" s="21">
        <v>0</v>
      </c>
      <c r="K26" s="21">
        <v>0</v>
      </c>
      <c r="L26" s="21">
        <f t="shared" si="0"/>
        <v>0</v>
      </c>
      <c r="M26" s="10"/>
    </row>
    <row r="27" spans="1:13" x14ac:dyDescent="0.25">
      <c r="A27" s="37" t="s">
        <v>28</v>
      </c>
      <c r="B27" s="37"/>
      <c r="C27" s="37"/>
      <c r="D27" s="37"/>
      <c r="E27" s="11" t="s">
        <v>14</v>
      </c>
      <c r="F27" s="11" t="s">
        <v>15</v>
      </c>
      <c r="G27" s="6">
        <v>0</v>
      </c>
      <c r="H27" s="11">
        <v>0</v>
      </c>
      <c r="I27" s="12"/>
      <c r="J27" s="23">
        <f>J15+J17+J19+J23+J24+J25+J26</f>
        <v>32050.009999999995</v>
      </c>
      <c r="K27" s="23">
        <f>K15+K17+K19+K23+K24+K25+K26</f>
        <v>14971.55</v>
      </c>
      <c r="L27" s="23">
        <f>L15+L17+L19+L21+L23+L24+L25</f>
        <v>17078.460000000003</v>
      </c>
      <c r="M27" s="8"/>
    </row>
    <row r="28" spans="1:13" x14ac:dyDescent="0.25">
      <c r="A28" s="38" t="s">
        <v>18</v>
      </c>
      <c r="B28" s="38"/>
      <c r="C28" s="38"/>
      <c r="D28" s="38"/>
      <c r="E28" s="24" t="s">
        <v>32</v>
      </c>
      <c r="F28" s="6">
        <v>5</v>
      </c>
      <c r="G28" s="6">
        <v>2330192040</v>
      </c>
      <c r="H28" s="6">
        <v>244</v>
      </c>
      <c r="I28" s="9"/>
      <c r="J28" s="21">
        <v>0</v>
      </c>
      <c r="K28" s="21">
        <v>0</v>
      </c>
      <c r="L28" s="21">
        <f t="shared" si="0"/>
        <v>0</v>
      </c>
      <c r="M28" s="22"/>
    </row>
    <row r="29" spans="1:13" x14ac:dyDescent="0.25">
      <c r="A29" s="37" t="s">
        <v>28</v>
      </c>
      <c r="B29" s="37"/>
      <c r="C29" s="37"/>
      <c r="D29" s="37"/>
      <c r="E29" s="11">
        <v>7</v>
      </c>
      <c r="F29" s="11">
        <v>5</v>
      </c>
      <c r="G29" s="6">
        <v>2330192040</v>
      </c>
      <c r="H29" s="11">
        <v>244</v>
      </c>
      <c r="I29" s="12"/>
      <c r="J29" s="23">
        <f>J28</f>
        <v>0</v>
      </c>
      <c r="K29" s="23">
        <f>K28</f>
        <v>0</v>
      </c>
      <c r="L29" s="23">
        <f t="shared" si="0"/>
        <v>0</v>
      </c>
      <c r="M29" s="8"/>
    </row>
    <row r="30" spans="1:13" x14ac:dyDescent="0.25">
      <c r="A30" s="39" t="s">
        <v>17</v>
      </c>
      <c r="B30" s="39"/>
      <c r="C30" s="39"/>
      <c r="D30" s="39"/>
      <c r="E30" s="13" t="s">
        <v>14</v>
      </c>
      <c r="F30" s="13" t="s">
        <v>15</v>
      </c>
      <c r="G30" s="6">
        <v>2330193969</v>
      </c>
      <c r="H30" s="6">
        <v>122</v>
      </c>
      <c r="I30" s="9"/>
      <c r="J30" s="21">
        <v>0.63</v>
      </c>
      <c r="K30" s="21">
        <v>0.39</v>
      </c>
      <c r="L30" s="21">
        <v>0.24</v>
      </c>
      <c r="M30" s="8"/>
    </row>
    <row r="31" spans="1:13" ht="15" customHeight="1" x14ac:dyDescent="0.25">
      <c r="A31" s="37" t="s">
        <v>28</v>
      </c>
      <c r="B31" s="37"/>
      <c r="C31" s="37"/>
      <c r="D31" s="37"/>
      <c r="E31" s="14" t="s">
        <v>14</v>
      </c>
      <c r="F31" s="14" t="s">
        <v>15</v>
      </c>
      <c r="G31" s="6">
        <v>2330193969</v>
      </c>
      <c r="H31" s="11">
        <v>122</v>
      </c>
      <c r="I31" s="12"/>
      <c r="J31" s="23">
        <f>J30</f>
        <v>0.63</v>
      </c>
      <c r="K31" s="23">
        <v>0.39</v>
      </c>
      <c r="L31" s="23">
        <v>0.24</v>
      </c>
      <c r="M31" s="8"/>
    </row>
    <row r="32" spans="1:13" ht="15.75" x14ac:dyDescent="0.25">
      <c r="A32" s="30" t="s">
        <v>29</v>
      </c>
      <c r="B32" s="30"/>
      <c r="C32" s="30"/>
      <c r="D32" s="30"/>
      <c r="E32" s="11" t="s">
        <v>14</v>
      </c>
      <c r="F32" s="11" t="s">
        <v>15</v>
      </c>
      <c r="G32" s="11" t="s">
        <v>30</v>
      </c>
      <c r="H32" s="11">
        <v>0</v>
      </c>
      <c r="I32" s="12">
        <v>900</v>
      </c>
      <c r="J32" s="23">
        <f>J27+J29+J31</f>
        <v>32050.639999999996</v>
      </c>
      <c r="K32" s="23">
        <f>K27+K29+K31</f>
        <v>14971.939999999999</v>
      </c>
      <c r="L32" s="23">
        <f>L27+L29+L31</f>
        <v>17078.700000000004</v>
      </c>
      <c r="M32" s="8"/>
    </row>
    <row r="33" spans="1:13" x14ac:dyDescent="0.25">
      <c r="A33" s="20"/>
      <c r="B33" s="1"/>
      <c r="C33" s="1"/>
      <c r="D33" s="1"/>
      <c r="E33" s="1"/>
      <c r="F33" s="1"/>
      <c r="G33" s="1"/>
      <c r="H33" s="1"/>
      <c r="I33" s="1"/>
      <c r="J33" s="20"/>
      <c r="K33" s="20"/>
      <c r="L33" s="20"/>
      <c r="M33" s="1"/>
    </row>
    <row r="34" spans="1:13" x14ac:dyDescent="0.25">
      <c r="A34" s="20"/>
      <c r="B34" s="1"/>
      <c r="C34" s="1"/>
      <c r="D34" s="1"/>
      <c r="E34" s="1"/>
      <c r="F34" s="1"/>
      <c r="G34" s="1"/>
      <c r="H34" s="1"/>
      <c r="I34" s="1"/>
      <c r="J34" s="20"/>
      <c r="K34" s="1"/>
      <c r="L34" s="1"/>
      <c r="M34" s="1"/>
    </row>
    <row r="35" spans="1:13" x14ac:dyDescent="0.25">
      <c r="A35" s="20"/>
      <c r="B35" s="1"/>
      <c r="C35" s="1"/>
      <c r="D35" s="1"/>
      <c r="E35" s="1"/>
      <c r="F35" s="1"/>
      <c r="G35" s="1"/>
      <c r="H35" s="1"/>
      <c r="I35" s="1"/>
      <c r="J35" s="20"/>
      <c r="K35" s="1"/>
      <c r="L35" s="1"/>
      <c r="M35" s="1"/>
    </row>
    <row r="36" spans="1:13" x14ac:dyDescent="0.25">
      <c r="A36" s="15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F37" s="1"/>
      <c r="G37" s="1"/>
      <c r="H37" s="1"/>
      <c r="I37" s="1"/>
      <c r="J37" s="1"/>
      <c r="K37" s="1"/>
      <c r="L37" s="1"/>
      <c r="M37" s="1"/>
    </row>
    <row r="38" spans="1:13" x14ac:dyDescent="0.25">
      <c r="F38" s="1"/>
      <c r="G38" s="1"/>
      <c r="H38" s="1"/>
      <c r="I38" s="1"/>
      <c r="J38" s="1"/>
      <c r="K38" s="1"/>
      <c r="L38" s="1"/>
      <c r="M38" s="1"/>
    </row>
    <row r="39" spans="1:13" x14ac:dyDescent="0.25"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5"/>
      <c r="B40" s="16"/>
      <c r="C40" s="16"/>
      <c r="D40" s="17"/>
      <c r="E40" s="17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8"/>
      <c r="B41" s="18"/>
      <c r="C41" s="18"/>
      <c r="D41" s="18"/>
      <c r="E41" s="18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8"/>
      <c r="B42" s="18"/>
      <c r="C42" s="18"/>
      <c r="D42" s="18"/>
      <c r="E42" s="18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5"/>
      <c r="B43" s="16"/>
      <c r="C43" s="16"/>
      <c r="D43" s="15"/>
      <c r="E43" s="17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8"/>
      <c r="B44" s="18"/>
      <c r="C44" s="18"/>
      <c r="D44" s="18"/>
      <c r="E44" s="18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5"/>
      <c r="B45" s="16"/>
      <c r="C45" s="16"/>
      <c r="D45" s="17"/>
      <c r="E45" s="17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35">
    <mergeCell ref="A8:D8"/>
    <mergeCell ref="A2:M2"/>
    <mergeCell ref="A4:M4"/>
    <mergeCell ref="A6:D6"/>
    <mergeCell ref="E6:M6"/>
    <mergeCell ref="A16:D16"/>
    <mergeCell ref="M10:M11"/>
    <mergeCell ref="A12:D12"/>
    <mergeCell ref="A13:D13"/>
    <mergeCell ref="A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4:D14"/>
    <mergeCell ref="A15:D15"/>
    <mergeCell ref="A21:D21"/>
    <mergeCell ref="A22:D22"/>
    <mergeCell ref="A17:D17"/>
    <mergeCell ref="A18:D18"/>
    <mergeCell ref="A19:D19"/>
    <mergeCell ref="A20:D20"/>
    <mergeCell ref="A32:D32"/>
    <mergeCell ref="A23:D23"/>
    <mergeCell ref="A24:D24"/>
    <mergeCell ref="A25:D25"/>
    <mergeCell ref="A27:D27"/>
    <mergeCell ref="A28:D28"/>
    <mergeCell ref="A29:D29"/>
    <mergeCell ref="A30:D30"/>
    <mergeCell ref="A31:D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bris-f</cp:lastModifiedBy>
  <cp:lastPrinted>2016-07-14T10:41:38Z</cp:lastPrinted>
  <dcterms:created xsi:type="dcterms:W3CDTF">2013-12-18T08:18:23Z</dcterms:created>
  <dcterms:modified xsi:type="dcterms:W3CDTF">2016-07-17T18:01:48Z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